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udy\Open projects\"/>
    </mc:Choice>
  </mc:AlternateContent>
  <xr:revisionPtr revIDLastSave="0" documentId="13_ncr:1_{1363BE03-10B0-4815-9E9E-4A722B0E69F5}" xr6:coauthVersionLast="41" xr6:coauthVersionMax="41" xr10:uidLastSave="{00000000-0000-0000-0000-000000000000}"/>
  <bookViews>
    <workbookView xWindow="-120" yWindow="-120" windowWidth="20640" windowHeight="11310" xr2:uid="{9F6EE328-DF60-4D2F-B7E9-0F3B7B33F73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11" i="1" s="1"/>
  <c r="K12" i="1" s="1"/>
  <c r="K10" i="1"/>
  <c r="J10" i="1"/>
  <c r="H10" i="1"/>
  <c r="G10" i="1"/>
  <c r="E10" i="1"/>
  <c r="D10" i="1"/>
  <c r="B10" i="1"/>
  <c r="M4" i="1"/>
  <c r="J4" i="1"/>
  <c r="J5" i="1" s="1"/>
  <c r="G4" i="1"/>
  <c r="D4" i="1"/>
  <c r="E5" i="1" s="1"/>
  <c r="J13" i="1" l="1"/>
  <c r="H14" i="1" s="1"/>
  <c r="K13" i="1"/>
  <c r="M21" i="1"/>
  <c r="B11" i="1"/>
  <c r="D12" i="1" s="1"/>
  <c r="E13" i="1" s="1"/>
  <c r="G5" i="1"/>
  <c r="K5" i="1"/>
  <c r="H5" i="1"/>
  <c r="D5" i="1"/>
  <c r="G14" i="1" l="1"/>
  <c r="D13" i="1"/>
  <c r="B21" i="1"/>
  <c r="H15" i="1" l="1"/>
  <c r="J16" i="1" s="1"/>
  <c r="G15" i="1"/>
  <c r="E16" i="1" s="1"/>
  <c r="E17" i="1" l="1"/>
  <c r="G18" i="1" s="1"/>
  <c r="D17" i="1"/>
  <c r="D21" i="1" s="1"/>
  <c r="K17" i="1"/>
  <c r="K21" i="1" s="1"/>
  <c r="J17" i="1"/>
  <c r="E21" i="1" l="1"/>
  <c r="J21" i="1"/>
  <c r="H18" i="1"/>
  <c r="G19" i="1" s="1"/>
  <c r="G21" i="1" s="1"/>
  <c r="H19" i="1" l="1"/>
  <c r="H21" i="1" s="1"/>
</calcChain>
</file>

<file path=xl/sharedStrings.xml><?xml version="1.0" encoding="utf-8"?>
<sst xmlns="http://schemas.openxmlformats.org/spreadsheetml/2006/main" count="22" uniqueCount="17">
  <si>
    <t>A</t>
  </si>
  <si>
    <t>Length</t>
  </si>
  <si>
    <t>B</t>
  </si>
  <si>
    <t>C</t>
  </si>
  <si>
    <t>D</t>
  </si>
  <si>
    <t>DF</t>
  </si>
  <si>
    <t>k</t>
  </si>
  <si>
    <t>FEMs</t>
  </si>
  <si>
    <t>Central point load</t>
  </si>
  <si>
    <t>UDL</t>
  </si>
  <si>
    <t>Triangular to left</t>
  </si>
  <si>
    <t>Triangular to right</t>
  </si>
  <si>
    <t>Balance pinned ends</t>
  </si>
  <si>
    <t>Carry over</t>
  </si>
  <si>
    <t>Balance A/C</t>
  </si>
  <si>
    <t>Balance B</t>
  </si>
  <si>
    <t>Final moments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</si>
</sst>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6" fontId="0" fillId="0" borderId="0" xfId="0" applyNumberForma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2" fontId="0" fillId="0" borderId="1" xfId="0" applyNumberFormat="1" applyBorder="1"/>
    <xf numFmtId="2" fontId="0" fillId="0" borderId="2" xfId="0" applyNumberFormat="1" applyBorder="1"/>
    <xf numFmtId="166" fontId="0" fillId="0" borderId="1" xfId="0" applyNumberFormat="1" applyBorder="1"/>
    <xf numFmtId="166" fontId="0" fillId="0" borderId="2" xfId="0" applyNumberFormat="1" applyBorder="1"/>
    <xf numFmtId="0" fontId="0" fillId="0" borderId="3" xfId="0" applyBorder="1"/>
    <xf numFmtId="0" fontId="0" fillId="0" borderId="4" xfId="0" applyBorder="1"/>
    <xf numFmtId="166" fontId="0" fillId="0" borderId="5" xfId="0" applyNumberFormat="1" applyBorder="1"/>
    <xf numFmtId="166" fontId="0" fillId="0" borderId="4" xfId="0" applyNumberFormat="1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10D36-7644-4B1E-81F1-1EDFCB1CDA00}">
  <dimension ref="A2:N21"/>
  <sheetViews>
    <sheetView tabSelected="1" workbookViewId="0">
      <selection activeCell="C8" sqref="C8"/>
    </sheetView>
  </sheetViews>
  <sheetFormatPr defaultRowHeight="15" x14ac:dyDescent="0.25"/>
  <cols>
    <col min="1" max="1" width="19.5703125" bestFit="1" customWidth="1"/>
  </cols>
  <sheetData>
    <row r="2" spans="1:14" x14ac:dyDescent="0.25">
      <c r="B2">
        <v>0</v>
      </c>
      <c r="E2" t="s">
        <v>0</v>
      </c>
      <c r="H2" t="s">
        <v>2</v>
      </c>
      <c r="K2" t="s">
        <v>3</v>
      </c>
      <c r="N2" t="s">
        <v>4</v>
      </c>
    </row>
    <row r="3" spans="1:14" x14ac:dyDescent="0.25">
      <c r="A3" t="s">
        <v>1</v>
      </c>
      <c r="B3" s="3"/>
      <c r="C3">
        <v>0.37</v>
      </c>
      <c r="E3" s="3"/>
      <c r="F3">
        <v>0.77</v>
      </c>
      <c r="G3" s="4"/>
      <c r="H3" s="3"/>
      <c r="I3">
        <v>0.82</v>
      </c>
      <c r="J3" s="4"/>
      <c r="K3" s="3"/>
      <c r="L3">
        <v>0.44</v>
      </c>
      <c r="M3" s="4"/>
      <c r="N3" s="3"/>
    </row>
    <row r="4" spans="1:14" x14ac:dyDescent="0.25">
      <c r="A4" t="s">
        <v>6</v>
      </c>
      <c r="B4" s="3"/>
      <c r="D4" s="2">
        <f>0.75/C3</f>
        <v>2.0270270270270272</v>
      </c>
      <c r="E4" s="5"/>
      <c r="F4" s="2"/>
      <c r="G4" s="6">
        <f>1/F3</f>
        <v>1.2987012987012987</v>
      </c>
      <c r="H4" s="2"/>
      <c r="I4" s="2"/>
      <c r="J4" s="6">
        <f>1/I3</f>
        <v>1.2195121951219512</v>
      </c>
      <c r="K4" s="5"/>
      <c r="L4" s="2"/>
      <c r="M4" s="6">
        <f>0.75/L3</f>
        <v>1.7045454545454546</v>
      </c>
      <c r="N4" s="3"/>
    </row>
    <row r="5" spans="1:14" x14ac:dyDescent="0.25">
      <c r="A5" t="s">
        <v>5</v>
      </c>
      <c r="B5" s="3"/>
      <c r="D5" s="1">
        <f>D4/(D4+G4)</f>
        <v>0.60949868073878632</v>
      </c>
      <c r="E5" s="7">
        <f>G4/(D4+G4)</f>
        <v>0.39050131926121368</v>
      </c>
      <c r="F5" s="1"/>
      <c r="G5" s="8">
        <f>G4/(G4+J4)</f>
        <v>0.51572327044025157</v>
      </c>
      <c r="H5" s="1">
        <f>J4/(G4+J4)</f>
        <v>0.48427672955974838</v>
      </c>
      <c r="I5" s="1"/>
      <c r="J5" s="8">
        <f>J4/(J4+M4)</f>
        <v>0.41706161137440761</v>
      </c>
      <c r="K5" s="7">
        <f>M4/(J4+M4)</f>
        <v>0.58293838862559244</v>
      </c>
      <c r="L5" s="1"/>
      <c r="M5" s="4"/>
      <c r="N5" s="3"/>
    </row>
    <row r="6" spans="1:14" x14ac:dyDescent="0.25">
      <c r="A6" t="s">
        <v>8</v>
      </c>
      <c r="B6" s="3"/>
      <c r="C6">
        <v>0</v>
      </c>
      <c r="E6" s="3"/>
      <c r="F6">
        <v>0</v>
      </c>
      <c r="G6" s="4"/>
      <c r="I6">
        <v>0</v>
      </c>
      <c r="J6" s="4"/>
      <c r="K6" s="3"/>
      <c r="L6">
        <v>0</v>
      </c>
      <c r="M6" s="4"/>
      <c r="N6" s="3"/>
    </row>
    <row r="7" spans="1:14" x14ac:dyDescent="0.25">
      <c r="A7" t="s">
        <v>9</v>
      </c>
      <c r="B7" s="3"/>
      <c r="C7">
        <v>33.234999999999999</v>
      </c>
      <c r="E7" s="3"/>
      <c r="F7">
        <v>38.835000000000001</v>
      </c>
      <c r="G7" s="4"/>
      <c r="I7">
        <v>28.707000000000001</v>
      </c>
      <c r="J7" s="4"/>
      <c r="K7" s="3"/>
      <c r="L7">
        <v>27.48</v>
      </c>
      <c r="M7" s="4"/>
      <c r="N7" s="3"/>
    </row>
    <row r="8" spans="1:14" x14ac:dyDescent="0.25">
      <c r="A8" t="s">
        <v>10</v>
      </c>
      <c r="B8" s="3"/>
      <c r="C8">
        <v>1.022</v>
      </c>
      <c r="E8" s="3"/>
      <c r="F8">
        <v>4.3869999999999996</v>
      </c>
      <c r="G8" s="4"/>
      <c r="I8">
        <v>2.8460000000000001</v>
      </c>
      <c r="J8" s="4"/>
      <c r="K8" s="3"/>
      <c r="L8">
        <v>2.782</v>
      </c>
      <c r="M8" s="4"/>
      <c r="N8" s="3"/>
    </row>
    <row r="9" spans="1:14" x14ac:dyDescent="0.25">
      <c r="A9" t="s">
        <v>11</v>
      </c>
      <c r="B9" s="3"/>
      <c r="C9">
        <v>0</v>
      </c>
      <c r="E9" s="3"/>
      <c r="F9">
        <v>0</v>
      </c>
      <c r="G9" s="4"/>
      <c r="I9">
        <v>0</v>
      </c>
      <c r="J9" s="4"/>
      <c r="K9" s="3"/>
      <c r="L9">
        <v>0</v>
      </c>
      <c r="M9" s="4"/>
      <c r="N9" s="3"/>
    </row>
    <row r="10" spans="1:14" x14ac:dyDescent="0.25">
      <c r="A10" t="s">
        <v>7</v>
      </c>
      <c r="B10" s="7">
        <f>C6*C3/8+C7*C3^2/12+C8*C3^2/20+C9*C3^2/30</f>
        <v>0.38615154833333332</v>
      </c>
      <c r="C10" s="1"/>
      <c r="D10" s="8">
        <f>-C6*C3/8-C7*C3^2/12-C8*C3^2/30-C9*C3^2/20</f>
        <v>-0.38381968499999997</v>
      </c>
      <c r="E10" s="7">
        <f>F6*F3/8+F7*F3^2/12+F8*F3^2/20+F9*F3^2/30</f>
        <v>2.0488252399999998</v>
      </c>
      <c r="F10" s="1"/>
      <c r="G10" s="8">
        <f>-F6*F3/8-F7*F3^2/12-F8*F3^2/30-F9*F3^2/20</f>
        <v>-2.0054743683333331</v>
      </c>
      <c r="H10" s="7">
        <f>I6*I3/8+I7*I3^2/12+I8*I3^2/20+I9*I3^2/30</f>
        <v>1.7042314199999997</v>
      </c>
      <c r="I10" s="1"/>
      <c r="J10" s="8">
        <f>-I6*I3/8-I7*I3^2/12-I8*I3^2/30-I9*I3^2/20</f>
        <v>-1.6723372466666664</v>
      </c>
      <c r="K10" s="7">
        <f>L6*L3/8+L7*L3^2/12+L8*L3^2/20+L9*L3^2/30</f>
        <v>0.47027375999999999</v>
      </c>
      <c r="L10" s="1"/>
      <c r="M10" s="8">
        <f>-L6*L3/8-L7*L3^2/12-L8*L3^2/30-L9*L3^2/20</f>
        <v>-0.46129717333333331</v>
      </c>
      <c r="N10" s="3"/>
    </row>
    <row r="11" spans="1:14" x14ac:dyDescent="0.25">
      <c r="A11" t="s">
        <v>12</v>
      </c>
      <c r="B11" s="7">
        <f>-B10</f>
        <v>-0.38615154833333332</v>
      </c>
      <c r="E11" s="3"/>
      <c r="G11" s="4"/>
      <c r="J11" s="4"/>
      <c r="K11" s="3"/>
      <c r="M11" s="8">
        <f>-M10</f>
        <v>0.46129717333333331</v>
      </c>
      <c r="N11" s="3"/>
    </row>
    <row r="12" spans="1:14" x14ac:dyDescent="0.25">
      <c r="A12" t="s">
        <v>13</v>
      </c>
      <c r="B12" s="3"/>
      <c r="D12" s="1">
        <f>B11/2</f>
        <v>-0.19307577416666666</v>
      </c>
      <c r="E12" s="3"/>
      <c r="G12" s="4"/>
      <c r="J12" s="4"/>
      <c r="K12" s="7">
        <f>M11/2</f>
        <v>0.23064858666666666</v>
      </c>
      <c r="M12" s="4"/>
      <c r="N12" s="3"/>
    </row>
    <row r="13" spans="1:14" x14ac:dyDescent="0.25">
      <c r="A13" t="s">
        <v>14</v>
      </c>
      <c r="B13" s="3"/>
      <c r="D13" s="1">
        <f>-SUM(D10:E12)*D$5</f>
        <v>-0.89713925955804741</v>
      </c>
      <c r="E13" s="7">
        <f>-SUM(D10:E12)*E$5</f>
        <v>-0.57479052127528574</v>
      </c>
      <c r="G13" s="4"/>
      <c r="J13" s="1">
        <f>-SUM(J10:K12)*J$5</f>
        <v>0.40513986350710895</v>
      </c>
      <c r="K13" s="7">
        <f>-SUM(J10:K12)*K$5</f>
        <v>0.5662750364928909</v>
      </c>
      <c r="M13" s="4"/>
      <c r="N13" s="3"/>
    </row>
    <row r="14" spans="1:14" x14ac:dyDescent="0.25">
      <c r="A14" t="s">
        <v>13</v>
      </c>
      <c r="B14" s="3"/>
      <c r="E14" s="3"/>
      <c r="G14" s="8">
        <f>E13/2</f>
        <v>-0.28739526063764287</v>
      </c>
      <c r="H14" s="1">
        <f>J13/2</f>
        <v>0.20256993175355448</v>
      </c>
      <c r="J14" s="4"/>
      <c r="K14" s="3"/>
      <c r="M14" s="4"/>
      <c r="N14" s="3"/>
    </row>
    <row r="15" spans="1:14" x14ac:dyDescent="0.25">
      <c r="A15" t="s">
        <v>15</v>
      </c>
      <c r="B15" s="3"/>
      <c r="E15" s="3"/>
      <c r="G15" s="8">
        <f>-SUM(G10:H14)*G$5</f>
        <v>0.19910439453980244</v>
      </c>
      <c r="H15" s="1">
        <f>-SUM(G10:H14)*H$5</f>
        <v>0.18696388267761935</v>
      </c>
      <c r="J15" s="4"/>
      <c r="K15" s="3"/>
      <c r="M15" s="4"/>
      <c r="N15" s="3"/>
    </row>
    <row r="16" spans="1:14" x14ac:dyDescent="0.25">
      <c r="A16" t="s">
        <v>13</v>
      </c>
      <c r="B16" s="3"/>
      <c r="E16" s="7">
        <f>G15/2</f>
        <v>9.9552197269901221E-2</v>
      </c>
      <c r="G16" s="4"/>
      <c r="J16" s="8">
        <f>H15/2</f>
        <v>9.3481941338809674E-2</v>
      </c>
      <c r="K16" s="3"/>
      <c r="M16" s="4"/>
      <c r="N16" s="3"/>
    </row>
    <row r="17" spans="1:14" x14ac:dyDescent="0.25">
      <c r="A17" t="s">
        <v>14</v>
      </c>
      <c r="B17" s="3"/>
      <c r="D17" s="1">
        <f>-E16*D5</f>
        <v>-6.0676932900652202E-2</v>
      </c>
      <c r="E17" s="7">
        <f>-E16*E5</f>
        <v>-3.887526436924902E-2</v>
      </c>
      <c r="G17" s="4"/>
      <c r="J17" s="1">
        <f>-J16*J5</f>
        <v>-3.8987729089171808E-2</v>
      </c>
      <c r="K17" s="7">
        <f>-J16*K5</f>
        <v>-5.4494212249637866E-2</v>
      </c>
      <c r="M17" s="4"/>
      <c r="N17" s="3"/>
    </row>
    <row r="18" spans="1:14" x14ac:dyDescent="0.25">
      <c r="A18" t="s">
        <v>13</v>
      </c>
      <c r="B18" s="3"/>
      <c r="E18" s="3"/>
      <c r="G18" s="8">
        <f>E17/2</f>
        <v>-1.943763218462451E-2</v>
      </c>
      <c r="H18" s="1">
        <f>J17/2</f>
        <v>-1.9493864544585904E-2</v>
      </c>
      <c r="J18" s="4"/>
      <c r="K18" s="3"/>
      <c r="M18" s="4"/>
      <c r="N18" s="3"/>
    </row>
    <row r="19" spans="1:14" x14ac:dyDescent="0.25">
      <c r="A19" t="s">
        <v>15</v>
      </c>
      <c r="B19" s="9"/>
      <c r="C19" s="10"/>
      <c r="D19" s="10"/>
      <c r="E19" s="9"/>
      <c r="F19" s="10"/>
      <c r="G19" s="11">
        <f>-SUM(G18:H18)*G$5</f>
        <v>2.007787881632235E-2</v>
      </c>
      <c r="H19" s="12">
        <f>-SUM(G18:H18)*H$5</f>
        <v>1.885361791288806E-2</v>
      </c>
      <c r="I19" s="10"/>
      <c r="J19" s="13"/>
      <c r="K19" s="9"/>
      <c r="L19" s="10"/>
      <c r="M19" s="13"/>
      <c r="N19" s="3"/>
    </row>
    <row r="20" spans="1:14" x14ac:dyDescent="0.25">
      <c r="B20" s="3"/>
      <c r="E20" s="3"/>
      <c r="G20" s="4"/>
      <c r="J20" s="4"/>
      <c r="K20" s="3"/>
      <c r="M20" s="4"/>
      <c r="N20" s="3"/>
    </row>
    <row r="21" spans="1:14" x14ac:dyDescent="0.25">
      <c r="A21" t="s">
        <v>16</v>
      </c>
      <c r="B21" s="7">
        <f>SUM(B10:B20)</f>
        <v>0</v>
      </c>
      <c r="D21" s="1">
        <f>SUM(D10:D20)</f>
        <v>-1.5347116516253663</v>
      </c>
      <c r="E21" s="7">
        <f>SUM(E10:E20)</f>
        <v>1.5347116516253663</v>
      </c>
      <c r="G21" s="1">
        <f>SUM(G10:G20)</f>
        <v>-2.093124987799476</v>
      </c>
      <c r="H21" s="7">
        <f>SUM(H10:H20)</f>
        <v>2.0931249877994755</v>
      </c>
      <c r="J21" s="1">
        <f>SUM(J10:J20)</f>
        <v>-1.2127031709099194</v>
      </c>
      <c r="K21" s="7">
        <f>SUM(K10:K20)</f>
        <v>1.2127031709099196</v>
      </c>
      <c r="M21" s="1">
        <f>SUM(M10:M20)</f>
        <v>0</v>
      </c>
      <c r="N21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ASO</cp:lastModifiedBy>
  <dcterms:created xsi:type="dcterms:W3CDTF">2019-03-26T12:59:26Z</dcterms:created>
  <dcterms:modified xsi:type="dcterms:W3CDTF">2019-03-26T13:52:15Z</dcterms:modified>
</cp:coreProperties>
</file>